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4" i="1" l="1"/>
  <c r="E12" i="1"/>
  <c r="E25" i="1"/>
  <c r="D35" i="1"/>
  <c r="D25" i="1"/>
  <c r="E27" i="1"/>
  <c r="D27" i="1"/>
  <c r="D20" i="1"/>
  <c r="E21" i="1"/>
  <c r="E20" i="1" s="1"/>
  <c r="D21" i="1"/>
  <c r="E16" i="1"/>
  <c r="E9" i="1" s="1"/>
  <c r="E35" i="1" s="1"/>
  <c r="D16" i="1"/>
  <c r="D9" i="1" s="1"/>
  <c r="E10" i="1"/>
  <c r="E23" i="2"/>
  <c r="D23" i="2"/>
  <c r="F28" i="2"/>
  <c r="F25" i="2"/>
  <c r="E17" i="2"/>
  <c r="D17" i="2"/>
  <c r="F21" i="2"/>
  <c r="F20" i="2"/>
  <c r="E6" i="2" l="1"/>
  <c r="D6" i="2"/>
  <c r="F37" i="2"/>
  <c r="F39" i="2"/>
  <c r="F35" i="2"/>
  <c r="F31" i="2"/>
  <c r="F33" i="2"/>
  <c r="F34" i="2"/>
  <c r="F22" i="2"/>
  <c r="F24" i="2"/>
  <c r="F26" i="2"/>
  <c r="F27" i="2"/>
  <c r="F29" i="2"/>
  <c r="F15" i="2"/>
  <c r="F18" i="2"/>
  <c r="F19" i="2"/>
  <c r="F7" i="2"/>
  <c r="F8" i="2"/>
  <c r="F9" i="2"/>
  <c r="F10" i="2"/>
  <c r="F11" i="2"/>
  <c r="F13" i="2"/>
  <c r="E38" i="2"/>
  <c r="D38" i="2"/>
  <c r="F38" i="2" s="1"/>
  <c r="E36" i="2"/>
  <c r="F36" i="2" s="1"/>
  <c r="D36" i="2"/>
  <c r="E32" i="2"/>
  <c r="D32" i="2"/>
  <c r="E30" i="2"/>
  <c r="F30" i="2" s="1"/>
  <c r="D30" i="2"/>
  <c r="F23" i="2"/>
  <c r="E14" i="2"/>
  <c r="D14" i="2"/>
  <c r="F14" i="2" s="1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5" i="1"/>
  <c r="F9" i="1"/>
  <c r="E40" i="2" l="1"/>
  <c r="D40" i="2"/>
  <c r="F17" i="2"/>
  <c r="F32" i="2"/>
  <c r="F12" i="2"/>
  <c r="F6" i="2"/>
  <c r="F40" i="2" l="1"/>
</calcChain>
</file>

<file path=xl/sharedStrings.xml><?xml version="1.0" encoding="utf-8"?>
<sst xmlns="http://schemas.openxmlformats.org/spreadsheetml/2006/main" count="132" uniqueCount="125">
  <si>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</si>
  <si>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</si>
  <si>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</si>
  <si>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</si>
  <si>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</si>
  <si>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</si>
  <si>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</si>
  <si>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</si>
  <si>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</si>
  <si>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</si>
  <si>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</si>
  <si>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</si>
  <si>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</si>
  <si>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</si>
  <si>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</si>
  <si>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</si>
  <si>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</si>
  <si>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</si>
  <si>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</si>
  <si>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</si>
  <si>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</si>
  <si>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</si>
  <si>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</si>
  <si>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</si>
  <si>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</si>
  <si>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</si>
  <si>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</si>
  <si>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</si>
  <si>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</si>
  <si>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</si>
  <si>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</si>
  <si>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</si>
  <si>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</si>
  <si>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</si>
  <si>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</si>
  <si>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</si>
  <si>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</si>
  <si>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</si>
  <si>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</si>
  <si>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</si>
  <si>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</si>
  <si>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</si>
  <si>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</si>
  <si>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</si>
  <si>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</si>
  <si>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</si>
  <si>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</si>
  <si>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</si>
  <si>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</si>
  <si>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</si>
  <si>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</si>
  <si>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</si>
  <si>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</si>
  <si>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</si>
  <si>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</si>
  <si>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</si>
  <si>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</si>
  <si>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</si>
  <si>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</si>
  <si>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</si>
  <si>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</si>
  <si>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</si>
  <si>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</si>
  <si>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</si>
  <si>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</si>
  <si>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</si>
  <si>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</si>
  <si>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МП "Пожарная безопасность и защита населения на территории поселения от чрезвычайных ситуаций" на 2020-2022 годы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</si>
  <si>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</si>
  <si>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</si>
  <si>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</si>
  <si>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</si>
  <si>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</si>
  <si>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</si>
  <si>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</si>
  <si>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"Благоустройство территории сельского поселения" на 2020-2022 годы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</si>
  <si>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</si>
  <si>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</si>
  <si>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</si>
  <si>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МП "Развитие работы с детьми и молодежью в сельском поселении" на 2020-2022 годы</t>
  </si>
  <si>
    <t>КУЛЬТУРА И КИНЕМАТОГРАФИЯ</t>
  </si>
  <si>
    <t>МП "Развитие и сохранение культуры поселения" на 2020-2022 годы. Развитие культуры</t>
  </si>
  <si>
    <t>МП "Развитие и сохранение культуры поселения" на 2020-2022 годы. Развитие библиотечного обслуживания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</si>
  <si>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</si>
  <si>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</si>
  <si>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</si>
  <si>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</si>
  <si>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</si>
  <si>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</si>
  <si>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</si>
  <si>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</si>
  <si>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</si>
  <si>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</si>
  <si>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</si>
  <si>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</si>
  <si>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</si>
  <si>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</si>
  <si>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</si>
  <si>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</si>
  <si>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</si>
  <si>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</si>
  <si>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</si>
  <si>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</si>
  <si>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</si>
  <si>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</si>
  <si>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</si>
  <si>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</si>
  <si>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</si>
  <si>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</si>
  <si>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</si>
  <si>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</si>
  <si>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</si>
  <si>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План 2021 год</t>
  </si>
  <si>
    <t>Исполнено на 01.04.2021 г</t>
  </si>
  <si>
    <t>0310</t>
  </si>
  <si>
    <t>функциональной классификации расходов за 2 квартал 2021 года.</t>
  </si>
  <si>
    <t>Межбюджетные трансферты</t>
  </si>
  <si>
    <t>Переданные полномочия</t>
  </si>
  <si>
    <t>Предоставление услуг в сфере капитального строительства и жилищно-коммунального хозяйства</t>
  </si>
  <si>
    <t>Организация и содержание мест захоронения</t>
  </si>
  <si>
    <t>Сведения об исполнении бюджета Качалинского сельского поселения Иловлинского муниципального района за 2 квартал 2021 года</t>
  </si>
  <si>
    <r>
      <t>за 2 квартал 2021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</si>
  <si>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01.07.2021</t>
  </si>
  <si>
    <t>946 2 02 49999 10 0000 150</t>
  </si>
  <si>
    <t>Прочие межбюджетные трансферты, передаваемые бюджетам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</si>
</sst>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topLeftCell="A16" workbookViewId="0">
      <selection activeCell="L24" sqref="L24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120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54</v>
      </c>
      <c r="B5" s="55"/>
      <c r="C5" s="55"/>
      <c r="D5" s="55"/>
      <c r="E5" s="55"/>
      <c r="F5" s="55"/>
    </row>
    <row r="6" spans="1:6" ht="15.75" x14ac:dyDescent="0.25">
      <c r="B6" s="55" t="s">
        <v>121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122</v>
      </c>
      <c r="F8" s="3" t="s">
        <v>3</v>
      </c>
    </row>
    <row r="9" spans="1:6" ht="15.75" thickBot="1" x14ac:dyDescent="0.3">
      <c r="B9" s="4" t="s">
        <v>4</v>
      </c>
      <c r="C9" s="5" t="s">
        <v>5</v>
      </c>
      <c r="D9" s="16">
        <f>D10+D12+D14+D16+D19</f>
        <v>11140400</v>
      </c>
      <c r="E9" s="16">
        <f>E10+E12+E14+E16+E19</f>
        <v>4813328.21</v>
      </c>
      <c r="F9" s="25">
        <f>(E9/D9)*100</f>
        <v>43.206062708699868</v>
      </c>
    </row>
    <row r="10" spans="1:6" ht="15.75" thickBot="1" x14ac:dyDescent="0.3">
      <c r="B10" s="4" t="s">
        <v>6</v>
      </c>
      <c r="C10" s="6" t="s">
        <v>7</v>
      </c>
      <c r="D10" s="17">
        <v>7300000</v>
      </c>
      <c r="E10" s="16">
        <f>E11</f>
        <v>3086855.37</v>
      </c>
      <c r="F10" s="25">
        <f t="shared" ref="F10:F35" si="0">(E10/D10)*100</f>
        <v>42.285690000000002</v>
      </c>
    </row>
    <row r="11" spans="1:6" ht="15.75" thickBot="1" x14ac:dyDescent="0.3">
      <c r="B11" s="7" t="s">
        <v>8</v>
      </c>
      <c r="C11" s="8" t="s">
        <v>9</v>
      </c>
      <c r="D11" s="18">
        <v>7300000</v>
      </c>
      <c r="E11" s="19">
        <v>3086855.37</v>
      </c>
      <c r="F11" s="25">
        <f t="shared" si="0"/>
        <v>42.285690000000002</v>
      </c>
    </row>
    <row r="12" spans="1:6" ht="15.75" thickBot="1" x14ac:dyDescent="0.3">
      <c r="B12" s="4" t="s">
        <v>10</v>
      </c>
      <c r="C12" s="5" t="s">
        <v>11</v>
      </c>
      <c r="D12" s="20">
        <v>1319200</v>
      </c>
      <c r="E12" s="16">
        <f>E13</f>
        <v>620627.98</v>
      </c>
      <c r="F12" s="25">
        <f t="shared" si="0"/>
        <v>47.045783808368711</v>
      </c>
    </row>
    <row r="13" spans="1:6" ht="15.75" thickBot="1" x14ac:dyDescent="0.3">
      <c r="B13" s="7" t="s">
        <v>12</v>
      </c>
      <c r="C13" s="8" t="s">
        <v>13</v>
      </c>
      <c r="D13" s="18">
        <v>1319200</v>
      </c>
      <c r="E13" s="19">
        <v>620627.98</v>
      </c>
      <c r="F13" s="25">
        <f t="shared" si="0"/>
        <v>47.045783808368711</v>
      </c>
    </row>
    <row r="14" spans="1:6" ht="15.75" thickBot="1" x14ac:dyDescent="0.3">
      <c r="B14" s="4" t="s">
        <v>14</v>
      </c>
      <c r="C14" s="5" t="s">
        <v>15</v>
      </c>
      <c r="D14" s="20">
        <v>63100</v>
      </c>
      <c r="E14" s="16">
        <f>E15</f>
        <v>223768.5</v>
      </c>
      <c r="F14" s="25">
        <f t="shared" si="0"/>
        <v>354.62519809825676</v>
      </c>
    </row>
    <row r="15" spans="1:6" ht="15.75" thickBot="1" x14ac:dyDescent="0.3">
      <c r="B15" s="7" t="s">
        <v>16</v>
      </c>
      <c r="C15" s="8" t="s">
        <v>17</v>
      </c>
      <c r="D15" s="18">
        <v>63100</v>
      </c>
      <c r="E15" s="19">
        <v>223768.5</v>
      </c>
      <c r="F15" s="25">
        <f t="shared" si="0"/>
        <v>354.62519809825676</v>
      </c>
    </row>
    <row r="16" spans="1:6" ht="15.75" thickBot="1" x14ac:dyDescent="0.3">
      <c r="B16" s="4" t="s">
        <v>18</v>
      </c>
      <c r="C16" s="5" t="s">
        <v>19</v>
      </c>
      <c r="D16" s="20">
        <f>D17+D18</f>
        <v>2455100</v>
      </c>
      <c r="E16" s="20">
        <f>E17+E18</f>
        <v>882076.36</v>
      </c>
      <c r="F16" s="25">
        <f t="shared" si="0"/>
        <v>35.928327155716673</v>
      </c>
    </row>
    <row r="17" spans="2:6" ht="15.75" thickBot="1" x14ac:dyDescent="0.3">
      <c r="B17" s="7" t="s">
        <v>20</v>
      </c>
      <c r="C17" s="8" t="s">
        <v>21</v>
      </c>
      <c r="D17" s="18">
        <v>377400</v>
      </c>
      <c r="E17" s="19">
        <v>18049.61</v>
      </c>
      <c r="F17" s="25">
        <f t="shared" si="0"/>
        <v>4.7826205617382085</v>
      </c>
    </row>
    <row r="18" spans="2:6" ht="15.75" thickBot="1" x14ac:dyDescent="0.3">
      <c r="B18" s="7" t="s">
        <v>22</v>
      </c>
      <c r="C18" s="8" t="s">
        <v>23</v>
      </c>
      <c r="D18" s="18">
        <v>2077700</v>
      </c>
      <c r="E18" s="19">
        <v>864026.75</v>
      </c>
      <c r="F18" s="25">
        <f t="shared" si="0"/>
        <v>41.585731818838141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</f>
        <v>91400</v>
      </c>
      <c r="E20" s="20">
        <f>E21</f>
        <v>45759.28</v>
      </c>
      <c r="F20" s="25">
        <f t="shared" si="0"/>
        <v>50.064857768052519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91400</v>
      </c>
      <c r="E21" s="20">
        <f>E22</f>
        <v>45759.28</v>
      </c>
      <c r="F21" s="25">
        <f t="shared" si="0"/>
        <v>50.064857768052519</v>
      </c>
    </row>
    <row r="22" spans="2:6" ht="42.75" customHeight="1" thickBot="1" x14ac:dyDescent="0.3">
      <c r="B22" s="7" t="s">
        <v>29</v>
      </c>
      <c r="C22" s="10" t="s">
        <v>30</v>
      </c>
      <c r="D22" s="18">
        <v>91400</v>
      </c>
      <c r="E22" s="19">
        <v>45759.28</v>
      </c>
      <c r="F22" s="25">
        <f t="shared" si="0"/>
        <v>50.064857768052519</v>
      </c>
    </row>
    <row r="23" spans="2:6" ht="39" customHeight="1" thickBot="1" x14ac:dyDescent="0.3">
      <c r="B23" s="4" t="s">
        <v>31</v>
      </c>
      <c r="C23" s="9" t="s">
        <v>32</v>
      </c>
      <c r="D23" s="20"/>
      <c r="E23" s="16"/>
      <c r="F23" s="25"/>
    </row>
    <row r="24" spans="2:6" ht="34.5" customHeight="1" thickBot="1" x14ac:dyDescent="0.3">
      <c r="B24" s="7" t="s">
        <v>33</v>
      </c>
      <c r="C24" s="10" t="s">
        <v>34</v>
      </c>
      <c r="D24" s="18"/>
      <c r="E24" s="19"/>
      <c r="F24" s="25"/>
    </row>
    <row r="25" spans="2:6" ht="15.75" thickBot="1" x14ac:dyDescent="0.3">
      <c r="B25" s="4" t="s">
        <v>35</v>
      </c>
      <c r="C25" s="9" t="s">
        <v>36</v>
      </c>
      <c r="D25" s="20">
        <f>D26+D27+D30+D32+D33+D34</f>
        <v>5179726.97</v>
      </c>
      <c r="E25" s="20">
        <f>E26+E27+E30+E32+E33+E34</f>
        <v>2082668.6700000002</v>
      </c>
      <c r="F25" s="25">
        <f t="shared" si="0"/>
        <v>40.208078187565171</v>
      </c>
    </row>
    <row r="26" spans="2:6" ht="33" customHeight="1" thickBot="1" x14ac:dyDescent="0.3">
      <c r="B26" s="4" t="s">
        <v>37</v>
      </c>
      <c r="C26" s="9" t="s">
        <v>38</v>
      </c>
      <c r="D26" s="20">
        <v>3856000</v>
      </c>
      <c r="E26" s="16">
        <v>1928000</v>
      </c>
      <c r="F26" s="25">
        <f t="shared" si="0"/>
        <v>50</v>
      </c>
    </row>
    <row r="27" spans="2:6" ht="27" customHeight="1" thickBot="1" x14ac:dyDescent="0.3">
      <c r="B27" s="4" t="s">
        <v>39</v>
      </c>
      <c r="C27" s="9" t="s">
        <v>40</v>
      </c>
      <c r="D27" s="21">
        <f>D28+D29</f>
        <v>295200</v>
      </c>
      <c r="E27" s="21">
        <f>E28+E29</f>
        <v>112016.59</v>
      </c>
      <c r="F27" s="25">
        <f t="shared" si="0"/>
        <v>37.945999322493222</v>
      </c>
    </row>
    <row r="28" spans="2:6" ht="51" customHeight="1" thickBot="1" x14ac:dyDescent="0.3">
      <c r="B28" s="7" t="s">
        <v>41</v>
      </c>
      <c r="C28" s="10" t="s">
        <v>42</v>
      </c>
      <c r="D28" s="22">
        <v>286200</v>
      </c>
      <c r="E28" s="23">
        <v>107516.59</v>
      </c>
      <c r="F28" s="25">
        <f t="shared" si="0"/>
        <v>37.566942697414397</v>
      </c>
    </row>
    <row r="29" spans="2:6" ht="45" customHeight="1" thickBot="1" x14ac:dyDescent="0.3">
      <c r="B29" s="7" t="s">
        <v>43</v>
      </c>
      <c r="C29" s="10" t="s">
        <v>44</v>
      </c>
      <c r="D29" s="18">
        <v>9000</v>
      </c>
      <c r="E29" s="24">
        <v>4500</v>
      </c>
      <c r="F29" s="25">
        <f t="shared" si="0"/>
        <v>50</v>
      </c>
    </row>
    <row r="30" spans="2:6" ht="43.5" customHeight="1" thickBot="1" x14ac:dyDescent="0.3">
      <c r="B30" s="4" t="s">
        <v>45</v>
      </c>
      <c r="C30" s="9" t="s">
        <v>46</v>
      </c>
      <c r="D30" s="20">
        <v>110000</v>
      </c>
      <c r="E30" s="16">
        <v>0</v>
      </c>
      <c r="F30" s="25">
        <f t="shared" si="0"/>
        <v>0</v>
      </c>
    </row>
    <row r="31" spans="2:6" ht="41.25" customHeight="1" thickBot="1" x14ac:dyDescent="0.3">
      <c r="B31" s="4" t="s">
        <v>47</v>
      </c>
      <c r="C31" s="9" t="s">
        <v>48</v>
      </c>
      <c r="D31" s="20"/>
      <c r="E31" s="16"/>
      <c r="F31" s="25"/>
    </row>
    <row r="32" spans="2:6" ht="51" customHeight="1" thickBot="1" x14ac:dyDescent="0.3">
      <c r="B32" s="4" t="s">
        <v>49</v>
      </c>
      <c r="C32" s="9" t="s">
        <v>50</v>
      </c>
      <c r="D32" s="20">
        <v>311097</v>
      </c>
      <c r="E32" s="16">
        <v>10000</v>
      </c>
      <c r="F32" s="25"/>
    </row>
    <row r="33" spans="2:6" ht="51" customHeight="1" thickBot="1" x14ac:dyDescent="0.3">
      <c r="B33" s="4" t="s">
        <v>123</v>
      </c>
      <c r="C33" s="9" t="s">
        <v>124</v>
      </c>
      <c r="D33" s="20">
        <v>607429.97</v>
      </c>
      <c r="E33" s="16">
        <v>27000</v>
      </c>
      <c r="F33" s="25"/>
    </row>
    <row r="34" spans="2:6" ht="45.75" customHeight="1" thickBot="1" x14ac:dyDescent="0.3">
      <c r="B34" s="4" t="s">
        <v>51</v>
      </c>
      <c r="C34" s="9" t="s">
        <v>52</v>
      </c>
      <c r="D34" s="20"/>
      <c r="E34" s="16">
        <v>5652.08</v>
      </c>
      <c r="F34" s="25"/>
    </row>
    <row r="35" spans="2:6" ht="15.75" thickBot="1" x14ac:dyDescent="0.3">
      <c r="B35" s="26"/>
      <c r="C35" s="27" t="s">
        <v>53</v>
      </c>
      <c r="D35" s="28">
        <f>D25+D9+D20</f>
        <v>16411526.969999999</v>
      </c>
      <c r="E35" s="28">
        <f>E25+E9+E20</f>
        <v>6941756.1600000001</v>
      </c>
      <c r="F35" s="29">
        <f t="shared" si="0"/>
        <v>42.29805168458374</v>
      </c>
    </row>
    <row r="36" spans="2:6" x14ac:dyDescent="0.25">
      <c r="B36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8" workbookViewId="0">
      <selection activeCell="E38" sqref="E38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</cols>
  <sheetData>
    <row r="1" spans="1:6" ht="15.75" x14ac:dyDescent="0.25">
      <c r="B1" s="56" t="s">
        <v>111</v>
      </c>
      <c r="C1" s="56"/>
      <c r="D1" s="56"/>
      <c r="E1" s="56"/>
      <c r="F1" s="56"/>
    </row>
    <row r="2" spans="1:6" ht="21" customHeight="1" x14ac:dyDescent="0.25">
      <c r="A2" s="56" t="s">
        <v>115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112</v>
      </c>
      <c r="E5" s="32" t="s">
        <v>113</v>
      </c>
      <c r="F5" s="32" t="s">
        <v>57</v>
      </c>
    </row>
    <row r="6" spans="1:6" ht="15.75" thickBot="1" x14ac:dyDescent="0.3">
      <c r="B6" s="33" t="s">
        <v>58</v>
      </c>
      <c r="C6" s="42" t="s">
        <v>89</v>
      </c>
      <c r="D6" s="47">
        <f>D7+D8+D9+D11+D10</f>
        <v>3724000</v>
      </c>
      <c r="E6" s="47">
        <f>E7+E8+E9+E11+E10</f>
        <v>1415846.92</v>
      </c>
      <c r="F6" s="46">
        <f>(E6/D6)*100</f>
        <v>38.019519871106333</v>
      </c>
    </row>
    <row r="7" spans="1:6" ht="36.75" customHeight="1" thickBot="1" x14ac:dyDescent="0.3">
      <c r="B7" s="34" t="s">
        <v>59</v>
      </c>
      <c r="C7" s="43" t="s">
        <v>90</v>
      </c>
      <c r="D7" s="48">
        <v>814300</v>
      </c>
      <c r="E7" s="48">
        <v>383897.41</v>
      </c>
      <c r="F7" s="46">
        <f t="shared" ref="F7:F40" si="0">(E7/D7)*100</f>
        <v>47.144468868967209</v>
      </c>
    </row>
    <row r="8" spans="1:6" ht="78" customHeight="1" thickBot="1" x14ac:dyDescent="0.3">
      <c r="B8" s="34" t="s">
        <v>60</v>
      </c>
      <c r="C8" s="43" t="s">
        <v>91</v>
      </c>
      <c r="D8" s="48">
        <v>2607176</v>
      </c>
      <c r="E8" s="48">
        <v>964425.51</v>
      </c>
      <c r="F8" s="46">
        <f t="shared" si="0"/>
        <v>36.991193153051427</v>
      </c>
    </row>
    <row r="9" spans="1:6" ht="56.25" customHeight="1" thickBot="1" x14ac:dyDescent="0.3">
      <c r="B9" s="34" t="s">
        <v>61</v>
      </c>
      <c r="C9" s="43" t="s">
        <v>92</v>
      </c>
      <c r="D9" s="48">
        <v>67524</v>
      </c>
      <c r="E9" s="48">
        <v>67524</v>
      </c>
      <c r="F9" s="46">
        <f t="shared" si="0"/>
        <v>100</v>
      </c>
    </row>
    <row r="10" spans="1:6" ht="15.75" thickBot="1" x14ac:dyDescent="0.3">
      <c r="B10" s="34" t="s">
        <v>62</v>
      </c>
      <c r="C10" s="43" t="s">
        <v>93</v>
      </c>
      <c r="D10" s="48">
        <v>200000</v>
      </c>
      <c r="E10" s="48">
        <v>0</v>
      </c>
      <c r="F10" s="46">
        <f t="shared" si="0"/>
        <v>0</v>
      </c>
    </row>
    <row r="11" spans="1:6" ht="41.25" customHeight="1" thickBot="1" x14ac:dyDescent="0.3">
      <c r="B11" s="36" t="s">
        <v>63</v>
      </c>
      <c r="C11" s="44" t="s">
        <v>94</v>
      </c>
      <c r="D11" s="49">
        <v>35000</v>
      </c>
      <c r="E11" s="49">
        <v>0</v>
      </c>
      <c r="F11" s="46">
        <f t="shared" si="0"/>
        <v>0</v>
      </c>
    </row>
    <row r="12" spans="1:6" ht="33" customHeight="1" thickBot="1" x14ac:dyDescent="0.3">
      <c r="B12" s="33" t="s">
        <v>64</v>
      </c>
      <c r="C12" s="42" t="s">
        <v>95</v>
      </c>
      <c r="D12" s="47">
        <f>D13</f>
        <v>286200</v>
      </c>
      <c r="E12" s="47">
        <f>E13</f>
        <v>107516.59</v>
      </c>
      <c r="F12" s="46">
        <f t="shared" si="0"/>
        <v>37.566942697414397</v>
      </c>
    </row>
    <row r="13" spans="1:6" ht="43.5" customHeight="1" thickBot="1" x14ac:dyDescent="0.3">
      <c r="B13" s="34" t="s">
        <v>65</v>
      </c>
      <c r="C13" s="43" t="s">
        <v>96</v>
      </c>
      <c r="D13" s="48">
        <v>286200</v>
      </c>
      <c r="E13" s="48">
        <v>107516.59</v>
      </c>
      <c r="F13" s="46">
        <f t="shared" si="0"/>
        <v>37.566942697414397</v>
      </c>
    </row>
    <row r="14" spans="1:6" ht="59.25" customHeight="1" thickBot="1" x14ac:dyDescent="0.3">
      <c r="B14" s="37" t="s">
        <v>66</v>
      </c>
      <c r="C14" s="45" t="s">
        <v>97</v>
      </c>
      <c r="D14" s="50">
        <f>D15+D16</f>
        <v>30000</v>
      </c>
      <c r="E14" s="50">
        <f>E15+E16</f>
        <v>0</v>
      </c>
      <c r="F14" s="46">
        <f t="shared" si="0"/>
        <v>0</v>
      </c>
    </row>
    <row r="15" spans="1:6" ht="68.25" customHeight="1" thickBot="1" x14ac:dyDescent="0.3">
      <c r="B15" s="37" t="s">
        <v>67</v>
      </c>
      <c r="C15" s="43" t="s">
        <v>114</v>
      </c>
      <c r="D15" s="48">
        <v>30000</v>
      </c>
      <c r="E15" s="48">
        <v>0</v>
      </c>
      <c r="F15" s="46">
        <f t="shared" si="0"/>
        <v>0</v>
      </c>
    </row>
    <row r="16" spans="1:6" ht="39" customHeight="1" thickBot="1" x14ac:dyDescent="0.3">
      <c r="B16" s="37" t="s">
        <v>68</v>
      </c>
      <c r="C16" s="43" t="s">
        <v>98</v>
      </c>
      <c r="D16" s="48">
        <v>0</v>
      </c>
      <c r="E16" s="48">
        <v>0</v>
      </c>
      <c r="F16" s="46">
        <v>0</v>
      </c>
    </row>
    <row r="17" spans="2:6" ht="36" customHeight="1" thickBot="1" x14ac:dyDescent="0.3">
      <c r="B17" s="37" t="s">
        <v>69</v>
      </c>
      <c r="C17" s="45" t="s">
        <v>99</v>
      </c>
      <c r="D17" s="50">
        <f>D18+D19+D22+D20+D21</f>
        <v>2744726.97</v>
      </c>
      <c r="E17" s="50">
        <f>E18+E19+E22+E20+E21</f>
        <v>1019108.66</v>
      </c>
      <c r="F17" s="46">
        <f t="shared" si="0"/>
        <v>37.129691628307931</v>
      </c>
    </row>
    <row r="18" spans="2:6" ht="54" customHeight="1" thickBot="1" x14ac:dyDescent="0.3">
      <c r="B18" s="34" t="s">
        <v>70</v>
      </c>
      <c r="C18" s="43" t="s">
        <v>100</v>
      </c>
      <c r="D18" s="48">
        <v>110000</v>
      </c>
      <c r="E18" s="48">
        <v>0</v>
      </c>
      <c r="F18" s="46">
        <f t="shared" si="0"/>
        <v>0</v>
      </c>
    </row>
    <row r="19" spans="2:6" ht="44.25" customHeight="1" thickBot="1" x14ac:dyDescent="0.3">
      <c r="B19" s="34" t="s">
        <v>71</v>
      </c>
      <c r="C19" s="43" t="s">
        <v>101</v>
      </c>
      <c r="D19" s="48">
        <v>1700064.34</v>
      </c>
      <c r="E19" s="48">
        <v>979973</v>
      </c>
      <c r="F19" s="46">
        <f t="shared" si="0"/>
        <v>57.643288959287261</v>
      </c>
    </row>
    <row r="20" spans="2:6" ht="44.25" customHeight="1" thickBot="1" x14ac:dyDescent="0.3">
      <c r="B20" s="34" t="s">
        <v>117</v>
      </c>
      <c r="C20" s="43" t="s">
        <v>101</v>
      </c>
      <c r="D20" s="48">
        <v>613565.63</v>
      </c>
      <c r="E20" s="48">
        <v>33135.660000000003</v>
      </c>
      <c r="F20" s="46">
        <f t="shared" ref="F20:F21" si="1">(E20/D20)*100</f>
        <v>5.4005078478727704</v>
      </c>
    </row>
    <row r="21" spans="2:6" ht="44.25" customHeight="1" thickBot="1" x14ac:dyDescent="0.3">
      <c r="B21" s="34" t="s">
        <v>116</v>
      </c>
      <c r="C21" s="43" t="s">
        <v>101</v>
      </c>
      <c r="D21" s="48">
        <v>301097</v>
      </c>
      <c r="E21" s="48">
        <v>0</v>
      </c>
      <c r="F21" s="46">
        <f t="shared" si="1"/>
        <v>0</v>
      </c>
    </row>
    <row r="22" spans="2:6" ht="45.75" customHeight="1" thickBot="1" x14ac:dyDescent="0.3">
      <c r="B22" s="34" t="s">
        <v>72</v>
      </c>
      <c r="C22" s="43" t="s">
        <v>102</v>
      </c>
      <c r="D22" s="48">
        <v>20000</v>
      </c>
      <c r="E22" s="48">
        <v>6000</v>
      </c>
      <c r="F22" s="46">
        <f t="shared" si="0"/>
        <v>30</v>
      </c>
    </row>
    <row r="23" spans="2:6" ht="45" customHeight="1" thickBot="1" x14ac:dyDescent="0.3">
      <c r="B23" s="37" t="s">
        <v>73</v>
      </c>
      <c r="C23" s="45" t="s">
        <v>103</v>
      </c>
      <c r="D23" s="50">
        <f>D24+D26+D27+D29+D25+D28</f>
        <v>5474200</v>
      </c>
      <c r="E23" s="50">
        <f>E24+E26+E27+E29+E25+E28</f>
        <v>2392463.8199999998</v>
      </c>
      <c r="F23" s="46">
        <f t="shared" si="0"/>
        <v>43.704355339593</v>
      </c>
    </row>
    <row r="24" spans="2:6" ht="75.75" customHeight="1" thickBot="1" x14ac:dyDescent="0.3">
      <c r="B24" s="34" t="s">
        <v>74</v>
      </c>
      <c r="C24" s="43" t="s">
        <v>104</v>
      </c>
      <c r="D24" s="48">
        <v>55000</v>
      </c>
      <c r="E24" s="48">
        <v>26935.32</v>
      </c>
      <c r="F24" s="46">
        <f t="shared" si="0"/>
        <v>48.97330909090909</v>
      </c>
    </row>
    <row r="25" spans="2:6" ht="40.5" customHeight="1" thickBot="1" x14ac:dyDescent="0.3">
      <c r="B25" s="34" t="s">
        <v>118</v>
      </c>
      <c r="C25" s="43" t="s">
        <v>104</v>
      </c>
      <c r="D25" s="48">
        <v>60000</v>
      </c>
      <c r="E25" s="48">
        <v>18000</v>
      </c>
      <c r="F25" s="46">
        <f t="shared" ref="F25" si="2">(E25/D25)*100</f>
        <v>30</v>
      </c>
    </row>
    <row r="26" spans="2:6" ht="50.25" customHeight="1" thickBot="1" x14ac:dyDescent="0.3">
      <c r="B26" s="34" t="s">
        <v>75</v>
      </c>
      <c r="C26" s="43" t="s">
        <v>105</v>
      </c>
      <c r="D26" s="48">
        <v>2171700</v>
      </c>
      <c r="E26" s="48">
        <v>763035.97</v>
      </c>
      <c r="F26" s="46">
        <f t="shared" si="0"/>
        <v>35.135422480084728</v>
      </c>
    </row>
    <row r="27" spans="2:6" ht="53.25" hidden="1" customHeight="1" thickBot="1" x14ac:dyDescent="0.3">
      <c r="B27" s="34" t="s">
        <v>76</v>
      </c>
      <c r="C27" s="43" t="s">
        <v>105</v>
      </c>
      <c r="D27" s="48"/>
      <c r="E27" s="48"/>
      <c r="F27" s="46" t="e">
        <f t="shared" si="0"/>
        <v>#DIV/0!</v>
      </c>
    </row>
    <row r="28" spans="2:6" ht="53.25" customHeight="1" thickBot="1" x14ac:dyDescent="0.3">
      <c r="B28" s="34" t="s">
        <v>119</v>
      </c>
      <c r="C28" s="43" t="s">
        <v>105</v>
      </c>
      <c r="D28" s="48">
        <v>10000</v>
      </c>
      <c r="E28" s="48">
        <v>0</v>
      </c>
      <c r="F28" s="46">
        <f t="shared" ref="F28" si="3">(E28/D28)*100</f>
        <v>0</v>
      </c>
    </row>
    <row r="29" spans="2:6" ht="53.25" customHeight="1" thickBot="1" x14ac:dyDescent="0.3">
      <c r="B29" s="34" t="s">
        <v>77</v>
      </c>
      <c r="C29" s="43" t="s">
        <v>106</v>
      </c>
      <c r="D29" s="48">
        <v>3177500</v>
      </c>
      <c r="E29" s="48">
        <v>1584492.53</v>
      </c>
      <c r="F29" s="46">
        <f t="shared" si="0"/>
        <v>49.866011959087338</v>
      </c>
    </row>
    <row r="30" spans="2:6" ht="15.75" thickBot="1" x14ac:dyDescent="0.3">
      <c r="B30" s="37" t="s">
        <v>78</v>
      </c>
      <c r="C30" s="45" t="s">
        <v>107</v>
      </c>
      <c r="D30" s="50">
        <f>D31</f>
        <v>20000</v>
      </c>
      <c r="E30" s="50">
        <f>E31</f>
        <v>0</v>
      </c>
      <c r="F30" s="46">
        <f t="shared" si="0"/>
        <v>0</v>
      </c>
    </row>
    <row r="31" spans="2:6" ht="58.5" customHeight="1" thickBot="1" x14ac:dyDescent="0.3">
      <c r="B31" s="34" t="s">
        <v>79</v>
      </c>
      <c r="C31" s="43" t="s">
        <v>108</v>
      </c>
      <c r="D31" s="48">
        <v>20000</v>
      </c>
      <c r="E31" s="48">
        <v>0</v>
      </c>
      <c r="F31" s="46">
        <f t="shared" si="0"/>
        <v>0</v>
      </c>
    </row>
    <row r="32" spans="2:6" ht="44.25" customHeight="1" thickBot="1" x14ac:dyDescent="0.3">
      <c r="B32" s="37" t="s">
        <v>80</v>
      </c>
      <c r="C32" s="45" t="s">
        <v>109</v>
      </c>
      <c r="D32" s="50">
        <f>D33+D34+D35</f>
        <v>4396400</v>
      </c>
      <c r="E32" s="50">
        <f>E33+E34+E35</f>
        <v>1966861.07</v>
      </c>
      <c r="F32" s="46">
        <f t="shared" si="0"/>
        <v>44.737991765990358</v>
      </c>
    </row>
    <row r="33" spans="2:6" ht="51.75" customHeight="1" thickBot="1" x14ac:dyDescent="0.3">
      <c r="B33" s="34" t="s">
        <v>81</v>
      </c>
      <c r="C33" s="43" t="s">
        <v>110</v>
      </c>
      <c r="D33" s="48">
        <v>3707600</v>
      </c>
      <c r="E33" s="48">
        <v>1604092.83</v>
      </c>
      <c r="F33" s="46">
        <f t="shared" si="0"/>
        <v>43.264991638795991</v>
      </c>
    </row>
    <row r="34" spans="2:6" ht="56.25" customHeight="1" thickBot="1" x14ac:dyDescent="0.3">
      <c r="B34" s="34" t="s">
        <v>82</v>
      </c>
      <c r="C34" s="43" t="s">
        <v>110</v>
      </c>
      <c r="D34" s="48">
        <v>677800</v>
      </c>
      <c r="E34" s="48">
        <v>357838.24</v>
      </c>
      <c r="F34" s="46">
        <f t="shared" si="0"/>
        <v>52.794074948362343</v>
      </c>
    </row>
    <row r="35" spans="2:6" ht="50.25" customHeight="1" thickBot="1" x14ac:dyDescent="0.3">
      <c r="B35" s="34" t="s">
        <v>83</v>
      </c>
      <c r="C35" s="43" t="s">
        <v>110</v>
      </c>
      <c r="D35" s="48">
        <v>11000</v>
      </c>
      <c r="E35" s="48">
        <v>4930</v>
      </c>
      <c r="F35" s="46">
        <f t="shared" si="0"/>
        <v>44.81818181818182</v>
      </c>
    </row>
    <row r="36" spans="2:6" ht="44.25" customHeight="1" thickBot="1" x14ac:dyDescent="0.3">
      <c r="B36" s="30" t="s">
        <v>84</v>
      </c>
      <c r="C36" s="41">
        <v>1001</v>
      </c>
      <c r="D36" s="51">
        <f>D37</f>
        <v>6000</v>
      </c>
      <c r="E36" s="51">
        <f>E37</f>
        <v>3000</v>
      </c>
      <c r="F36" s="46">
        <f t="shared" si="0"/>
        <v>50</v>
      </c>
    </row>
    <row r="37" spans="2:6" ht="35.25" customHeight="1" thickBot="1" x14ac:dyDescent="0.3">
      <c r="B37" s="52" t="s">
        <v>85</v>
      </c>
      <c r="C37" s="53">
        <v>1001</v>
      </c>
      <c r="D37" s="54">
        <v>6000</v>
      </c>
      <c r="E37" s="54">
        <v>3000</v>
      </c>
      <c r="F37" s="46">
        <f t="shared" si="0"/>
        <v>50</v>
      </c>
    </row>
    <row r="38" spans="2:6" ht="33" customHeight="1" thickBot="1" x14ac:dyDescent="0.3">
      <c r="B38" s="37" t="s">
        <v>86</v>
      </c>
      <c r="C38" s="38">
        <v>1100</v>
      </c>
      <c r="D38" s="50">
        <f>D39</f>
        <v>30000</v>
      </c>
      <c r="E38" s="50">
        <f>E39</f>
        <v>0</v>
      </c>
      <c r="F38" s="46">
        <f t="shared" si="0"/>
        <v>0</v>
      </c>
    </row>
    <row r="39" spans="2:6" ht="43.5" customHeight="1" thickBot="1" x14ac:dyDescent="0.3">
      <c r="B39" s="37" t="s">
        <v>87</v>
      </c>
      <c r="C39" s="35">
        <v>1101</v>
      </c>
      <c r="D39" s="48">
        <v>30000</v>
      </c>
      <c r="E39" s="48">
        <v>0</v>
      </c>
      <c r="F39" s="46">
        <f t="shared" si="0"/>
        <v>0</v>
      </c>
    </row>
    <row r="40" spans="2:6" ht="15.75" thickBot="1" x14ac:dyDescent="0.3">
      <c r="B40" s="37" t="s">
        <v>88</v>
      </c>
      <c r="C40" s="39"/>
      <c r="D40" s="50">
        <f>D38+D36+D32+D30+D23+D17+D14+D12+D6</f>
        <v>16711526.970000001</v>
      </c>
      <c r="E40" s="50">
        <f>E38+E36+E32+E30+E23+E17+E14+E12+E6</f>
        <v>6904797.0599999996</v>
      </c>
      <c r="F40" s="46">
        <f t="shared" si="0"/>
        <v>41.317571233288682</v>
      </c>
    </row>
    <row r="41" spans="2:6" x14ac:dyDescent="0.25">
      <c r="B41" s="40"/>
    </row>
    <row r="42" spans="2:6" x14ac:dyDescent="0.25">
      <c r="B42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2021-07-19T12:18:14Z</dcterms:modified>
</cp:coreProperties>
</file>